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19\"/>
    </mc:Choice>
  </mc:AlternateContent>
  <bookViews>
    <workbookView xWindow="120" yWindow="30" windowWidth="19245" windowHeight="10290"/>
  </bookViews>
  <sheets>
    <sheet name="11б_4 (ТСО)" sheetId="1" r:id="rId1"/>
  </sheets>
  <definedNames>
    <definedName name="_xlnm.Print_Area" localSheetId="0">'11б_4 (ТСО)'!$A$1:$I$24</definedName>
  </definedNames>
  <calcPr calcId="152511"/>
</workbook>
</file>

<file path=xl/calcChain.xml><?xml version="1.0" encoding="utf-8"?>
<calcChain xmlns="http://schemas.openxmlformats.org/spreadsheetml/2006/main">
  <c r="E14" i="1" l="1"/>
  <c r="E13" i="1"/>
  <c r="E12" i="1"/>
  <c r="E9" i="1"/>
  <c r="E17" i="1" s="1"/>
  <c r="C10" i="1" l="1"/>
  <c r="C11" i="1"/>
  <c r="C12" i="1"/>
  <c r="C13" i="1"/>
  <c r="C14" i="1"/>
  <c r="C15" i="1"/>
  <c r="C16" i="1"/>
  <c r="C9" i="1"/>
  <c r="D17" i="1"/>
  <c r="D19" i="1" s="1"/>
  <c r="C18" i="1" l="1"/>
  <c r="H17" i="1"/>
  <c r="H19" i="1" s="1"/>
  <c r="G17" i="1"/>
  <c r="G19" i="1" s="1"/>
  <c r="F17" i="1"/>
  <c r="F19" i="1" s="1"/>
  <c r="E19" i="1"/>
  <c r="C17" i="1" l="1"/>
  <c r="C19" i="1" s="1"/>
</calcChain>
</file>

<file path=xl/sharedStrings.xml><?xml version="1.0" encoding="utf-8"?>
<sst xmlns="http://schemas.openxmlformats.org/spreadsheetml/2006/main" count="35" uniqueCount="34">
  <si>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</si>
  <si>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</si>
  <si>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</si>
  <si>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</si>
  <si>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</si>
  <si>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</si>
  <si>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</si>
  <si>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</si>
  <si>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</si>
  <si>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</si>
  <si>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</si>
  <si>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</si>
  <si>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</si>
  <si>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</si>
  <si>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</si>
  <si>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</si>
  <si>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</si>
  <si>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</si>
  <si>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</si>
  <si>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</si>
  <si>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</si>
  <si>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</si>
  <si>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</si>
  <si>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</si>
  <si>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</si>
  <si>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</si>
  <si>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</si>
  <si>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</si>
  <si>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</si>
  <si>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</si>
  <si>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</si>
  <si>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</si>
  <si>
    <t>ВН1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</si>
  <si>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2018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</si>
</sst>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13" fillId="0" borderId="0" xfId="0" applyFont="1"/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80" zoomScaleNormal="80" zoomScaleSheetLayoutView="80" workbookViewId="0">
      <selection activeCell="A22" sqref="A22:I22"/>
    </sheetView>
  </sheetViews>
  <sheetFormatPr defaultRowHeight="16.5" x14ac:dyDescent="0.3"/>
  <cols>
    <col min="1" max="1" width="9.140625" style="2"/>
    <col min="2" max="2" width="60.28515625" style="2" customWidth="1"/>
    <col min="3" max="8" width="13.5703125" style="2" customWidth="1"/>
    <col min="9" max="9" width="0" style="2" hidden="1" customWidth="1"/>
    <col min="10" max="16384" width="9.140625" style="2"/>
  </cols>
  <sheetData>
    <row r="1" spans="1:10" x14ac:dyDescent="0.3">
      <c r="A1" s="1"/>
      <c r="E1" s="3"/>
      <c r="F1" s="3" t="s">
        <v>0</v>
      </c>
    </row>
    <row r="3" spans="1:10" ht="56.25" customHeight="1" x14ac:dyDescent="0.3">
      <c r="A3" s="23" t="s">
        <v>33</v>
      </c>
      <c r="B3" s="23"/>
      <c r="C3" s="23"/>
      <c r="D3" s="23"/>
      <c r="E3" s="23"/>
      <c r="F3" s="23"/>
      <c r="G3" s="23"/>
      <c r="H3" s="23"/>
      <c r="I3" s="23"/>
    </row>
    <row r="5" spans="1:10" x14ac:dyDescent="0.3">
      <c r="A5" s="24" t="s">
        <v>1</v>
      </c>
      <c r="B5" s="27" t="s">
        <v>2</v>
      </c>
      <c r="C5" s="27" t="s">
        <v>3</v>
      </c>
      <c r="D5" s="27"/>
      <c r="E5" s="27"/>
      <c r="F5" s="27"/>
      <c r="G5" s="27"/>
      <c r="H5" s="27"/>
      <c r="J5" s="21"/>
    </row>
    <row r="6" spans="1:10" x14ac:dyDescent="0.3">
      <c r="A6" s="25"/>
      <c r="B6" s="27"/>
      <c r="C6" s="28" t="s">
        <v>4</v>
      </c>
      <c r="D6" s="29" t="s">
        <v>5</v>
      </c>
      <c r="E6" s="30"/>
      <c r="F6" s="30"/>
      <c r="G6" s="30"/>
      <c r="H6" s="31"/>
    </row>
    <row r="7" spans="1:10" x14ac:dyDescent="0.3">
      <c r="A7" s="26"/>
      <c r="B7" s="27"/>
      <c r="C7" s="28"/>
      <c r="D7" s="20" t="s">
        <v>32</v>
      </c>
      <c r="E7" s="4" t="s">
        <v>6</v>
      </c>
      <c r="F7" s="4" t="s">
        <v>7</v>
      </c>
      <c r="G7" s="4" t="s">
        <v>8</v>
      </c>
      <c r="H7" s="4" t="s">
        <v>9</v>
      </c>
    </row>
    <row r="8" spans="1:10" x14ac:dyDescent="0.3">
      <c r="A8" s="5" t="s">
        <v>10</v>
      </c>
      <c r="B8" s="6">
        <v>1</v>
      </c>
      <c r="C8" s="6">
        <v>2</v>
      </c>
      <c r="D8" s="6"/>
      <c r="E8" s="6">
        <v>3</v>
      </c>
      <c r="F8" s="6">
        <v>4</v>
      </c>
      <c r="G8" s="6">
        <v>5</v>
      </c>
      <c r="H8" s="6">
        <v>6</v>
      </c>
    </row>
    <row r="9" spans="1:10" x14ac:dyDescent="0.3">
      <c r="A9" s="7" t="s">
        <v>11</v>
      </c>
      <c r="B9" s="8" t="s">
        <v>17</v>
      </c>
      <c r="C9" s="16">
        <f>E9+F9+G9+H9+D9</f>
        <v>7098.4835309999989</v>
      </c>
      <c r="D9" s="17">
        <v>0</v>
      </c>
      <c r="E9" s="17">
        <f>(4609442.992+99078.795)/1000</f>
        <v>4708.5217869999997</v>
      </c>
      <c r="F9" s="17">
        <v>625.61144300000001</v>
      </c>
      <c r="G9" s="17">
        <v>695.22008999999991</v>
      </c>
      <c r="H9" s="17">
        <v>1069.1302109999999</v>
      </c>
    </row>
    <row r="10" spans="1:10" x14ac:dyDescent="0.3">
      <c r="A10" s="7" t="s">
        <v>12</v>
      </c>
      <c r="B10" s="8" t="s">
        <v>18</v>
      </c>
      <c r="C10" s="16">
        <f t="shared" ref="C10:C16" si="0">E10+F10+G10+H10+D10</f>
        <v>4094.5472830660001</v>
      </c>
      <c r="D10" s="17">
        <v>1032.8119340000001</v>
      </c>
      <c r="E10" s="17">
        <v>1441.1378296799996</v>
      </c>
      <c r="F10" s="17">
        <v>663.37723412000003</v>
      </c>
      <c r="G10" s="17">
        <v>282.09863235000023</v>
      </c>
      <c r="H10" s="17">
        <v>675.12165291600002</v>
      </c>
    </row>
    <row r="11" spans="1:10" x14ac:dyDescent="0.3">
      <c r="A11" s="7" t="s">
        <v>13</v>
      </c>
      <c r="B11" s="8" t="s">
        <v>19</v>
      </c>
      <c r="C11" s="16">
        <f t="shared" si="0"/>
        <v>441.24393100700001</v>
      </c>
      <c r="D11" s="17">
        <v>0</v>
      </c>
      <c r="E11" s="17">
        <v>23.767633999999997</v>
      </c>
      <c r="F11" s="17">
        <v>0.11748</v>
      </c>
      <c r="G11" s="17">
        <v>133.07465599999995</v>
      </c>
      <c r="H11" s="17">
        <v>284.28416100700008</v>
      </c>
    </row>
    <row r="12" spans="1:10" x14ac:dyDescent="0.3">
      <c r="A12" s="7" t="s">
        <v>14</v>
      </c>
      <c r="B12" s="8" t="s">
        <v>20</v>
      </c>
      <c r="C12" s="16">
        <f t="shared" si="0"/>
        <v>12230.037915267741</v>
      </c>
      <c r="D12" s="17">
        <v>0</v>
      </c>
      <c r="E12" s="17">
        <f>(6688343.946+210266.126)/1000</f>
        <v>6898.6100720000004</v>
      </c>
      <c r="F12" s="17">
        <v>491.36061629999995</v>
      </c>
      <c r="G12" s="17">
        <v>2619.1178079677406</v>
      </c>
      <c r="H12" s="17">
        <v>2220.9494189999996</v>
      </c>
    </row>
    <row r="13" spans="1:10" x14ac:dyDescent="0.3">
      <c r="A13" s="7" t="s">
        <v>28</v>
      </c>
      <c r="B13" s="8" t="s">
        <v>21</v>
      </c>
      <c r="C13" s="16">
        <f t="shared" si="0"/>
        <v>16700.357540000001</v>
      </c>
      <c r="D13" s="17">
        <v>0</v>
      </c>
      <c r="E13" s="17">
        <f>(11139558.968+472671.476)/1000</f>
        <v>11612.230444000001</v>
      </c>
      <c r="F13" s="17">
        <v>3750.3606070000005</v>
      </c>
      <c r="G13" s="17">
        <v>686.93328500000018</v>
      </c>
      <c r="H13" s="17">
        <v>650.83320400000002</v>
      </c>
    </row>
    <row r="14" spans="1:10" x14ac:dyDescent="0.3">
      <c r="A14" s="7" t="s">
        <v>29</v>
      </c>
      <c r="B14" s="8" t="s">
        <v>22</v>
      </c>
      <c r="C14" s="16">
        <f t="shared" si="0"/>
        <v>7560.6046055728602</v>
      </c>
      <c r="D14" s="17">
        <v>0</v>
      </c>
      <c r="E14" s="17">
        <f>(2494212.368+1003261.051)/1000</f>
        <v>3497.4734189999999</v>
      </c>
      <c r="F14" s="17">
        <v>137.92002000000002</v>
      </c>
      <c r="G14" s="17">
        <v>2684.9244233000009</v>
      </c>
      <c r="H14" s="17">
        <v>1240.2867432728597</v>
      </c>
    </row>
    <row r="15" spans="1:10" x14ac:dyDescent="0.3">
      <c r="A15" s="7" t="s">
        <v>30</v>
      </c>
      <c r="B15" s="8" t="s">
        <v>23</v>
      </c>
      <c r="C15" s="16">
        <f t="shared" si="0"/>
        <v>1680.228793</v>
      </c>
      <c r="D15" s="17">
        <v>0</v>
      </c>
      <c r="E15" s="17">
        <v>1283.407907</v>
      </c>
      <c r="F15" s="17">
        <v>44.017680999999996</v>
      </c>
      <c r="G15" s="17">
        <v>110.98122900000003</v>
      </c>
      <c r="H15" s="17">
        <v>241.82197600000003</v>
      </c>
    </row>
    <row r="16" spans="1:10" x14ac:dyDescent="0.3">
      <c r="A16" s="7" t="s">
        <v>31</v>
      </c>
      <c r="B16" s="8" t="s">
        <v>24</v>
      </c>
      <c r="C16" s="16">
        <f t="shared" si="0"/>
        <v>5602.6326201085994</v>
      </c>
      <c r="D16" s="17">
        <v>2853.0151781084996</v>
      </c>
      <c r="E16" s="17">
        <v>587.73993799999994</v>
      </c>
      <c r="F16" s="17">
        <v>97.53712299999998</v>
      </c>
      <c r="G16" s="17">
        <v>695.76567100000022</v>
      </c>
      <c r="H16" s="17">
        <v>1368.5747100000999</v>
      </c>
    </row>
    <row r="17" spans="1:10" x14ac:dyDescent="0.3">
      <c r="A17" s="14"/>
      <c r="B17" s="15" t="s">
        <v>25</v>
      </c>
      <c r="C17" s="18">
        <f t="shared" ref="C17:H17" si="1">C9+C10+C11+C12+C13+C14+C16+C15</f>
        <v>55408.136219022199</v>
      </c>
      <c r="D17" s="18">
        <f t="shared" si="1"/>
        <v>3885.8271121084999</v>
      </c>
      <c r="E17" s="18">
        <f t="shared" si="1"/>
        <v>30052.889030680002</v>
      </c>
      <c r="F17" s="18">
        <f t="shared" si="1"/>
        <v>5810.3022044199997</v>
      </c>
      <c r="G17" s="18">
        <f t="shared" si="1"/>
        <v>7908.1157946177418</v>
      </c>
      <c r="H17" s="18">
        <f t="shared" si="1"/>
        <v>7751.0020771959589</v>
      </c>
    </row>
    <row r="18" spans="1:10" x14ac:dyDescent="0.3">
      <c r="A18" s="7" t="s">
        <v>10</v>
      </c>
      <c r="B18" s="8" t="s">
        <v>26</v>
      </c>
      <c r="C18" s="16">
        <f>E18+F18+G18+H18</f>
        <v>471.16962959858284</v>
      </c>
      <c r="D18" s="16"/>
      <c r="E18" s="17">
        <v>37.268488000000005</v>
      </c>
      <c r="F18" s="17">
        <v>13.22314140074522</v>
      </c>
      <c r="G18" s="17">
        <v>98.052653200235881</v>
      </c>
      <c r="H18" s="17">
        <v>322.62534699760175</v>
      </c>
    </row>
    <row r="19" spans="1:10" x14ac:dyDescent="0.3">
      <c r="A19" s="14"/>
      <c r="B19" s="15" t="s">
        <v>27</v>
      </c>
      <c r="C19" s="18">
        <f>C17+C18</f>
        <v>55879.305848620781</v>
      </c>
      <c r="D19" s="18">
        <f t="shared" ref="D19:H19" si="2">D17+D18</f>
        <v>3885.8271121084999</v>
      </c>
      <c r="E19" s="18">
        <f t="shared" si="2"/>
        <v>30090.157518680004</v>
      </c>
      <c r="F19" s="18">
        <f t="shared" si="2"/>
        <v>5823.5253458207453</v>
      </c>
      <c r="G19" s="18">
        <f t="shared" si="2"/>
        <v>8006.1684478179777</v>
      </c>
      <c r="H19" s="18">
        <f t="shared" si="2"/>
        <v>8073.6274241935607</v>
      </c>
    </row>
    <row r="21" spans="1:10" x14ac:dyDescent="0.3">
      <c r="A21" s="9" t="s">
        <v>15</v>
      </c>
      <c r="C21" s="10"/>
      <c r="D21" s="10"/>
      <c r="E21" s="10"/>
      <c r="F21" s="10"/>
      <c r="G21" s="10"/>
    </row>
    <row r="22" spans="1:10" ht="41.25" customHeight="1" x14ac:dyDescent="0.3">
      <c r="A22" s="22" t="s">
        <v>16</v>
      </c>
      <c r="B22" s="22"/>
      <c r="C22" s="22"/>
      <c r="D22" s="22"/>
      <c r="E22" s="22"/>
      <c r="F22" s="22"/>
      <c r="G22" s="22"/>
      <c r="H22" s="22"/>
      <c r="I22" s="22"/>
      <c r="J22" s="11"/>
    </row>
    <row r="23" spans="1:10" ht="10.5" customHeight="1" x14ac:dyDescent="0.3">
      <c r="A23" s="12"/>
    </row>
    <row r="24" spans="1:10" x14ac:dyDescent="0.3">
      <c r="A24" s="13"/>
    </row>
    <row r="31" spans="1:10" x14ac:dyDescent="0.3">
      <c r="E31" s="19"/>
      <c r="F31" s="19"/>
      <c r="G31" s="19"/>
      <c r="H31" s="19"/>
    </row>
  </sheetData>
  <mergeCells count="7">
    <mergeCell ref="A22:I22"/>
    <mergeCell ref="A3:I3"/>
    <mergeCell ref="A5:A7"/>
    <mergeCell ref="B5:B7"/>
    <mergeCell ref="C5:H5"/>
    <mergeCell ref="C6:C7"/>
    <mergeCell ref="D6:H6"/>
  </mergeCells>
  <dataValidations count="1">
    <dataValidation allowBlank="1" sqref="A8:A19"/>
  </dataValidations>
  <pageMargins left="0.7" right="0.7" top="0.75" bottom="0.75" header="0.3" footer="0.3"/>
  <pageSetup paperSize="9" scale="57" orientation="portrait" r:id="rId1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Сухих Ольга Викторовна</cp:lastModifiedBy>
  <cp:lastPrinted>2019-02-14T02:28:41Z</cp:lastPrinted>
  <dcterms:created xsi:type="dcterms:W3CDTF">2015-07-10T03:43:18Z</dcterms:created>
  <dcterms:modified xsi:type="dcterms:W3CDTF">2019-02-14T05:09:27Z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11б_4_Объем переданной э-э по договорам_факт 2016.xlsx</vt:lpwstr>
  </property>
</Properties>
</file>